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Обмен данными\УОД\Информационно аналитический отдел\Токарев\!НА САЙТ\УЭРиИ\Королева Е.Н\"/>
    </mc:Choice>
  </mc:AlternateContent>
  <bookViews>
    <workbookView xWindow="0" yWindow="60" windowWidth="16380" windowHeight="8136" tabRatio="983"/>
  </bookViews>
  <sheets>
    <sheet name="Лист3" sheetId="1" r:id="rId1"/>
    <sheet name="Лист2" sheetId="2" r:id="rId2"/>
  </sheets>
  <definedNames>
    <definedName name="_xlnm.Print_Titles" localSheetId="0">Лист3!$4:$6</definedName>
    <definedName name="_xlnm.Print_Area" localSheetId="0">Лист3!$A$1:$M$84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5" i="1" l="1"/>
  <c r="D54" i="1"/>
  <c r="D37" i="1" l="1"/>
  <c r="D38" i="1"/>
  <c r="D40" i="1"/>
  <c r="D41" i="1"/>
  <c r="D42" i="1"/>
  <c r="D43" i="1"/>
  <c r="D44" i="1"/>
  <c r="D45" i="1"/>
  <c r="D46" i="1"/>
  <c r="D47" i="1"/>
  <c r="D48" i="1"/>
  <c r="D49" i="1"/>
  <c r="D50" i="1"/>
  <c r="D81" i="1" l="1"/>
  <c r="D60" i="1" l="1"/>
  <c r="D31" i="1" l="1"/>
  <c r="G10" i="1" l="1"/>
  <c r="H10" i="1"/>
  <c r="J10" i="1"/>
  <c r="M10" i="1"/>
  <c r="D12" i="1"/>
  <c r="D13" i="1"/>
  <c r="D14" i="1"/>
  <c r="D15" i="1"/>
  <c r="D16" i="1"/>
  <c r="D19" i="1"/>
  <c r="D20" i="1"/>
  <c r="D21" i="1"/>
  <c r="D22" i="1"/>
  <c r="D23" i="1"/>
  <c r="D24" i="1"/>
  <c r="D25" i="1"/>
  <c r="D27" i="1"/>
  <c r="D52" i="1"/>
  <c r="D53" i="1"/>
  <c r="D56" i="1"/>
  <c r="D57" i="1"/>
  <c r="D58" i="1"/>
  <c r="D59" i="1"/>
  <c r="D61" i="1"/>
  <c r="D62" i="1"/>
  <c r="D63" i="1"/>
  <c r="D64" i="1"/>
  <c r="D65" i="1"/>
  <c r="D66" i="1"/>
  <c r="D67" i="1"/>
  <c r="D68" i="1"/>
  <c r="D69" i="1"/>
  <c r="D70" i="1"/>
  <c r="D71" i="1"/>
  <c r="D72" i="1"/>
  <c r="D74" i="1"/>
  <c r="D78" i="1"/>
  <c r="D79" i="1"/>
  <c r="D83" i="1"/>
  <c r="D84" i="1"/>
  <c r="D10" i="1" l="1"/>
</calcChain>
</file>

<file path=xl/sharedStrings.xml><?xml version="1.0" encoding="utf-8"?>
<sst xmlns="http://schemas.openxmlformats.org/spreadsheetml/2006/main" count="223" uniqueCount="154">
  <si>
    <t>Сведения об объектах инфраструктуры муниципального образования Советский район</t>
  </si>
  <si>
    <t>№ строки</t>
  </si>
  <si>
    <t>Наименование показателя</t>
  </si>
  <si>
    <t>Единица измере ния</t>
  </si>
  <si>
    <t>Всего</t>
  </si>
  <si>
    <t>в том числе:</t>
  </si>
  <si>
    <t>Территория</t>
  </si>
  <si>
    <t>га</t>
  </si>
  <si>
    <t>1</t>
  </si>
  <si>
    <t>Общая  площадь земель муниципального образования</t>
  </si>
  <si>
    <t>Объекты бытового обслуживания</t>
  </si>
  <si>
    <t xml:space="preserve">Число объектов бытового обслуживания населения, оказывающих услуги </t>
  </si>
  <si>
    <t>единица</t>
  </si>
  <si>
    <t xml:space="preserve">  по  ремонту, окраске и пошиву обуви</t>
  </si>
  <si>
    <t xml:space="preserve">  по ремонту и пошиву швейных, меховых и кожаных изделий, головных уборов и изделий текстильной галантереи, ремонту, пошиву и вязанию трикотажных изделий</t>
  </si>
  <si>
    <t xml:space="preserve">  по ремонту и техническому обслуживанию бытовой  радиоэлектронной аппаратуры, бытовых машин и приборов и изготовлению металлоизделий</t>
  </si>
  <si>
    <t xml:space="preserve">  по техническому обслуживанию и ремонту транспортных средств, машин и оборудования </t>
  </si>
  <si>
    <t xml:space="preserve">  по изготовлению и ремонту мебели</t>
  </si>
  <si>
    <t>2.7.1</t>
  </si>
  <si>
    <t>их установленная мощность в 8-часовую смену</t>
  </si>
  <si>
    <t>кг сухого белья</t>
  </si>
  <si>
    <t xml:space="preserve">  по ремонту и строительству жилья и других построек</t>
  </si>
  <si>
    <t xml:space="preserve">  ритуальные</t>
  </si>
  <si>
    <t xml:space="preserve">Число приемных пунктов бытового обслуживания, принимающих заказы от населения на оказание услуг </t>
  </si>
  <si>
    <t xml:space="preserve">  ритуальных </t>
  </si>
  <si>
    <t>Спортивные сооружения</t>
  </si>
  <si>
    <t>Число спортивных сооружений - всего</t>
  </si>
  <si>
    <t xml:space="preserve">  из общего числа спортивных сооружений:</t>
  </si>
  <si>
    <t>стадионы с трибунами</t>
  </si>
  <si>
    <t>из них муниципальные</t>
  </si>
  <si>
    <t>плоскостные спортивные сооружения</t>
  </si>
  <si>
    <t>спортивные залы</t>
  </si>
  <si>
    <t>плавательные бассейны</t>
  </si>
  <si>
    <t>Число детско-юношеских спортивных школ (включая филиалы)</t>
  </si>
  <si>
    <t>из них самостоятельные</t>
  </si>
  <si>
    <t>Численность занимающихся в детско-юношеских спортивных школах</t>
  </si>
  <si>
    <t>человек</t>
  </si>
  <si>
    <t>Коммунальная сфера</t>
  </si>
  <si>
    <t>9</t>
  </si>
  <si>
    <t>км</t>
  </si>
  <si>
    <t>Общая протяженность освещенных частей улиц, проездов, набережных на конец года</t>
  </si>
  <si>
    <t>10</t>
  </si>
  <si>
    <t>11</t>
  </si>
  <si>
    <t>12</t>
  </si>
  <si>
    <t>13</t>
  </si>
  <si>
    <t>Вывезено за год твердых коммунальных отходов</t>
  </si>
  <si>
    <t>тыс.куб.м</t>
  </si>
  <si>
    <t>14</t>
  </si>
  <si>
    <t>15</t>
  </si>
  <si>
    <t>16</t>
  </si>
  <si>
    <t xml:space="preserve">Одиночное протяжение уличной газовой сети </t>
  </si>
  <si>
    <t>м</t>
  </si>
  <si>
    <t>17</t>
  </si>
  <si>
    <t>Количество негазифицированных населенных пунктов</t>
  </si>
  <si>
    <t>18</t>
  </si>
  <si>
    <t>Число источников теплоснабжения</t>
  </si>
  <si>
    <t>из них мощностью до 3 Гкал/ч</t>
  </si>
  <si>
    <t>19</t>
  </si>
  <si>
    <t>Протяженность тепловых и паровых сетей в двухтрубном исчислении</t>
  </si>
  <si>
    <t>в том числе нуждающихся в замене</t>
  </si>
  <si>
    <t>Протяженность тепловых и паровых сетей, которые были заменены и отремонтированы за отчетный год</t>
  </si>
  <si>
    <t>20</t>
  </si>
  <si>
    <t xml:space="preserve">Одиночное протяжение уличной водопроводной сети </t>
  </si>
  <si>
    <t>в том числе нуждающейся в замене</t>
  </si>
  <si>
    <t>Одиночное протяжение уличной водопроводной сети, которая заменена и отремонтирована за отчетный год</t>
  </si>
  <si>
    <t>21</t>
  </si>
  <si>
    <t>Одиночное протяжение уличной канализационной сети</t>
  </si>
  <si>
    <t>Одиночное протяжение уличной канализационной сети, которая заменена и отремонтирована за отчетный год</t>
  </si>
  <si>
    <t>22</t>
  </si>
  <si>
    <t>23</t>
  </si>
  <si>
    <t>Организации здравоохранения</t>
  </si>
  <si>
    <t>Число лечебно-профилактических организаций</t>
  </si>
  <si>
    <t>Инвестиции в основной капитал</t>
  </si>
  <si>
    <t>тысяча рублей</t>
  </si>
  <si>
    <t>Ввод жилья</t>
  </si>
  <si>
    <t>Ввод в действие жилых домов на территории муниципального образования</t>
  </si>
  <si>
    <r>
      <rPr>
        <sz val="10"/>
        <rFont val="Times New Roman"/>
        <family val="1"/>
        <charset val="204"/>
      </rPr>
      <t>м</t>
    </r>
    <r>
      <rPr>
        <vertAlign val="superscript"/>
        <sz val="10"/>
        <rFont val="Times New Roman"/>
        <family val="1"/>
        <charset val="204"/>
      </rPr>
      <t xml:space="preserve">2 </t>
    </r>
    <r>
      <rPr>
        <sz val="10"/>
        <rFont val="Times New Roman"/>
        <family val="1"/>
        <charset val="204"/>
      </rPr>
      <t>общей  площади</t>
    </r>
  </si>
  <si>
    <t xml:space="preserve">  в том числе индивидуальных</t>
  </si>
  <si>
    <t>63</t>
  </si>
  <si>
    <t>64</t>
  </si>
  <si>
    <t>Коллективные средства размещения</t>
  </si>
  <si>
    <t>Число коллективных средств размещения</t>
  </si>
  <si>
    <t>Почтовая и телефонная связь</t>
  </si>
  <si>
    <t>Число сельских населенных пунктов, обслуживаемых почтовой связью</t>
  </si>
  <si>
    <t>Число телефонизированных сельских населенных пунктов</t>
  </si>
  <si>
    <t xml:space="preserve">  фотоателье</t>
  </si>
  <si>
    <t xml:space="preserve">  химической чистки и крашения, услуги прачечных</t>
  </si>
  <si>
    <t xml:space="preserve">  химической чистки и крашения,услуги прачечных</t>
  </si>
  <si>
    <t>8</t>
  </si>
  <si>
    <t>Общая протяженность  улиц, проездов, набережных на конец года</t>
  </si>
  <si>
    <t xml:space="preserve">  прочих видов бытовых услуг</t>
  </si>
  <si>
    <t xml:space="preserve">  прочие виды бытовых услуг</t>
  </si>
  <si>
    <t>тыс. т</t>
  </si>
  <si>
    <t xml:space="preserve">Количество населенных пунктов, не имеющих водопроводов (отдельных водопроводных сетей) </t>
  </si>
  <si>
    <t xml:space="preserve">Количество населенных пунктов, не имеющих канализаций(отдельных канализационных  сетей) </t>
  </si>
  <si>
    <t>Инвестиции в основной капитал за счет средств бюджета муниципального образования</t>
  </si>
  <si>
    <t>3</t>
  </si>
  <si>
    <t>4</t>
  </si>
  <si>
    <t>5</t>
  </si>
  <si>
    <t>6</t>
  </si>
  <si>
    <t>7</t>
  </si>
  <si>
    <t>24</t>
  </si>
  <si>
    <t>56</t>
  </si>
  <si>
    <t>57</t>
  </si>
  <si>
    <t>58</t>
  </si>
  <si>
    <t>59</t>
  </si>
  <si>
    <t>60</t>
  </si>
  <si>
    <t>61</t>
  </si>
  <si>
    <t>62</t>
  </si>
  <si>
    <t>65</t>
  </si>
  <si>
    <t xml:space="preserve"> саун, бань и душевых</t>
  </si>
  <si>
    <t xml:space="preserve">  парикмахерские и косметические</t>
  </si>
  <si>
    <t xml:space="preserve">из них на объекты, используемые для обработки отходов </t>
  </si>
  <si>
    <t>по состоянию на 31 декабря 2022 года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</si>
  <si>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</si>
  <si>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</si>
  <si>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</si>
  <si>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</si>
  <si>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</si>
  <si>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</si>
  <si>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</si>
  <si>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</si>
  <si>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</si>
  <si>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</si>
  <si>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</si>
  <si>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</si>
  <si>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</si>
  <si>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</si>
  <si>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</si>
  <si>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</si>
  <si>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</si>
  <si>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</si>
  <si>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</si>
  <si>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</si>
  <si>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</si>
  <si>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</si>
  <si>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</si>
  <si>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</si>
  <si>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</si>
  <si>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</si>
  <si>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</si>
  <si>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</si>
  <si>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</si>
  <si>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</si>
  <si>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</si>
  <si>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г. Совет ский</t>
  </si>
  <si>
    <t xml:space="preserve">пгт. Агириш </t>
  </si>
  <si>
    <t>пгт. Зелено борск</t>
  </si>
  <si>
    <t>пгт. Ком мунисти ческий</t>
  </si>
  <si>
    <t>пгт. Мали новский</t>
  </si>
  <si>
    <t>пгт. Пио нерский</t>
  </si>
  <si>
    <t>пгт. Таеж ный</t>
  </si>
  <si>
    <t>п. Алябъ евский</t>
  </si>
  <si>
    <t>в т.ч. п.Юби лейный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</si>
</sst>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name val="Arial"/>
      <family val="2"/>
      <charset val="1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1"/>
    </font>
    <font>
      <sz val="10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CC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49" fontId="0" fillId="0" borderId="0" xfId="0" applyNumberFormat="1"/>
    <xf numFmtId="0" fontId="0" fillId="0" borderId="0" xfId="0"/>
    <xf numFmtId="0" fontId="2" fillId="0" borderId="0" xfId="0" applyFont="1"/>
    <xf numFmtId="49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0" fillId="2" borderId="0" xfId="0" applyFill="1"/>
    <xf numFmtId="0" fontId="0" fillId="3" borderId="0" xfId="0" applyFill="1"/>
    <xf numFmtId="0" fontId="0" fillId="0" borderId="0" xfId="0" applyBorder="1"/>
    <xf numFmtId="0" fontId="3" fillId="0" borderId="1" xfId="0" applyFont="1" applyFill="1" applyBorder="1" applyAlignment="1">
      <alignment horizontal="center" vertical="top" wrapText="1"/>
    </xf>
    <xf numFmtId="49" fontId="3" fillId="6" borderId="4" xfId="0" applyNumberFormat="1" applyFont="1" applyFill="1" applyBorder="1" applyAlignment="1">
      <alignment wrapText="1"/>
    </xf>
    <xf numFmtId="0" fontId="0" fillId="6" borderId="0" xfId="0" applyFill="1"/>
    <xf numFmtId="49" fontId="3" fillId="6" borderId="6" xfId="0" applyNumberFormat="1" applyFont="1" applyFill="1" applyBorder="1" applyAlignment="1">
      <alignment horizontal="center" vertical="top" wrapText="1"/>
    </xf>
    <xf numFmtId="0" fontId="0" fillId="4" borderId="0" xfId="0" applyFill="1"/>
    <xf numFmtId="0" fontId="8" fillId="3" borderId="0" xfId="0" applyFont="1" applyFill="1" applyBorder="1"/>
    <xf numFmtId="0" fontId="8" fillId="3" borderId="0" xfId="0" applyFont="1" applyFill="1"/>
    <xf numFmtId="0" fontId="3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top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0" fillId="5" borderId="0" xfId="0" applyFill="1"/>
    <xf numFmtId="49" fontId="3" fillId="0" borderId="6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wrapText="1"/>
    </xf>
    <xf numFmtId="49" fontId="3" fillId="0" borderId="13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 inden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49" fontId="0" fillId="0" borderId="9" xfId="0" applyNumberFormat="1" applyFill="1" applyBorder="1"/>
    <xf numFmtId="0" fontId="3" fillId="0" borderId="5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4" fillId="0" borderId="10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wrapText="1" indent="1"/>
    </xf>
    <xf numFmtId="0" fontId="3" fillId="0" borderId="14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left" wrapText="1" indent="1"/>
    </xf>
    <xf numFmtId="0" fontId="3" fillId="0" borderId="0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13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wrapText="1"/>
    </xf>
    <xf numFmtId="49" fontId="4" fillId="0" borderId="4" xfId="0" applyNumberFormat="1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wrapText="1"/>
    </xf>
    <xf numFmtId="49" fontId="5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49" fontId="3" fillId="0" borderId="9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center" wrapText="1"/>
    </xf>
    <xf numFmtId="0" fontId="4" fillId="6" borderId="11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6" borderId="14" xfId="0" applyFont="1" applyFill="1" applyBorder="1" applyAlignment="1">
      <alignment vertical="top" wrapText="1"/>
    </xf>
    <xf numFmtId="0" fontId="4" fillId="0" borderId="10" xfId="0" applyFont="1" applyFill="1" applyBorder="1" applyAlignment="1">
      <alignment wrapText="1"/>
    </xf>
    <xf numFmtId="0" fontId="3" fillId="0" borderId="11" xfId="0" applyFont="1" applyFill="1" applyBorder="1" applyAlignment="1">
      <alignment horizont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vertical="top" wrapText="1"/>
    </xf>
    <xf numFmtId="164" fontId="3" fillId="0" borderId="8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view="pageBreakPreview" zoomScale="120" zoomScaleNormal="100" zoomScaleSheetLayoutView="120" workbookViewId="0">
      <pane xSplit="2" ySplit="6" topLeftCell="C7" activePane="bottomRight" state="frozen"/>
      <selection pane="topRight" activeCell="D1" sqref="D1"/>
      <selection pane="bottomLeft" activeCell="A103" sqref="A103"/>
      <selection pane="bottomRight" activeCell="N13" sqref="N13"/>
    </sheetView>
  </sheetViews>
  <sheetFormatPr defaultRowHeight="13.2" x14ac:dyDescent="0.25"/>
  <cols>
    <col min="1" max="1" width="6.109375" style="1" customWidth="1"/>
    <col min="2" max="2" width="26.33203125" style="2"/>
    <col min="3" max="3" width="9" style="2"/>
    <col min="4" max="4" width="9.33203125" style="2" bestFit="1" customWidth="1"/>
    <col min="5" max="13" width="9" style="2" customWidth="1"/>
    <col min="14" max="1023" width="8.5546875"/>
  </cols>
  <sheetData>
    <row r="1" spans="1:14" ht="18" customHeight="1" x14ac:dyDescent="0.3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14" ht="18" customHeight="1" x14ac:dyDescent="0.3">
      <c r="A2" s="101" t="s">
        <v>113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4" ht="12" customHeight="1" thickBot="1" x14ac:dyDescent="0.35">
      <c r="A3" s="3"/>
      <c r="B3"/>
      <c r="C3"/>
      <c r="D3"/>
      <c r="E3"/>
      <c r="F3"/>
      <c r="G3"/>
      <c r="H3"/>
      <c r="I3"/>
      <c r="J3"/>
      <c r="K3"/>
      <c r="L3"/>
      <c r="M3"/>
    </row>
    <row r="4" spans="1:14" ht="14.25" customHeight="1" thickBot="1" x14ac:dyDescent="0.3">
      <c r="A4" s="102" t="s">
        <v>1</v>
      </c>
      <c r="B4" s="103" t="s">
        <v>2</v>
      </c>
      <c r="C4" s="103" t="s">
        <v>3</v>
      </c>
      <c r="D4" s="104" t="s">
        <v>4</v>
      </c>
      <c r="E4" s="103" t="s">
        <v>5</v>
      </c>
      <c r="F4" s="103"/>
      <c r="G4" s="103"/>
      <c r="H4" s="103"/>
      <c r="I4" s="103"/>
      <c r="J4" s="103"/>
      <c r="K4" s="103"/>
      <c r="L4" s="103"/>
      <c r="M4" s="103"/>
    </row>
    <row r="5" spans="1:14" ht="38.25" customHeight="1" thickBot="1" x14ac:dyDescent="0.3">
      <c r="A5" s="102"/>
      <c r="B5" s="103"/>
      <c r="C5" s="103"/>
      <c r="D5" s="104"/>
      <c r="E5" s="21" t="s">
        <v>145</v>
      </c>
      <c r="F5" s="21" t="s">
        <v>146</v>
      </c>
      <c r="G5" s="21" t="s">
        <v>147</v>
      </c>
      <c r="H5" s="21" t="s">
        <v>148</v>
      </c>
      <c r="I5" s="21" t="s">
        <v>149</v>
      </c>
      <c r="J5" s="21" t="s">
        <v>153</v>
      </c>
      <c r="K5" s="21" t="s">
        <v>150</v>
      </c>
      <c r="L5" s="21" t="s">
        <v>151</v>
      </c>
      <c r="M5" s="21" t="s">
        <v>152</v>
      </c>
    </row>
    <row r="6" spans="1:14" ht="13.8" thickBot="1" x14ac:dyDescent="0.3">
      <c r="A6" s="4">
        <v>1</v>
      </c>
      <c r="B6" s="5">
        <v>2</v>
      </c>
      <c r="C6" s="6">
        <v>3</v>
      </c>
      <c r="D6" s="7">
        <v>4</v>
      </c>
      <c r="E6" s="7">
        <v>6</v>
      </c>
      <c r="F6" s="7">
        <v>7</v>
      </c>
      <c r="G6" s="7">
        <v>8</v>
      </c>
      <c r="H6" s="7">
        <v>9</v>
      </c>
      <c r="I6" s="7">
        <v>10</v>
      </c>
      <c r="J6" s="7">
        <v>11</v>
      </c>
      <c r="K6" s="7">
        <v>12</v>
      </c>
      <c r="L6" s="7">
        <v>13</v>
      </c>
      <c r="M6" s="7">
        <v>14</v>
      </c>
    </row>
    <row r="7" spans="1:14" s="13" customFormat="1" ht="12.75" customHeight="1" thickBot="1" x14ac:dyDescent="0.3">
      <c r="A7" s="12"/>
      <c r="B7" s="69" t="s">
        <v>6</v>
      </c>
      <c r="C7" s="100" t="s">
        <v>7</v>
      </c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1:14" s="15" customFormat="1" ht="26.25" customHeight="1" thickBot="1" x14ac:dyDescent="0.3">
      <c r="A8" s="14" t="s">
        <v>8</v>
      </c>
      <c r="B8" s="71" t="s">
        <v>9</v>
      </c>
      <c r="C8" s="100"/>
      <c r="D8" s="74">
        <v>2994036</v>
      </c>
      <c r="E8" s="74">
        <v>38889.800000000003</v>
      </c>
      <c r="F8" s="74">
        <v>5779</v>
      </c>
      <c r="G8" s="74">
        <v>3150.7</v>
      </c>
      <c r="H8" s="74">
        <v>3138.8</v>
      </c>
      <c r="I8" s="74">
        <v>5831.3</v>
      </c>
      <c r="J8" s="74">
        <v>0</v>
      </c>
      <c r="K8" s="74">
        <v>8621.9</v>
      </c>
      <c r="L8" s="74">
        <v>4882.3999999999996</v>
      </c>
      <c r="M8" s="74">
        <v>5321.9</v>
      </c>
    </row>
    <row r="9" spans="1:14" s="17" customFormat="1" ht="27" customHeight="1" x14ac:dyDescent="0.25">
      <c r="A9" s="60"/>
      <c r="B9" s="35" t="s">
        <v>10</v>
      </c>
      <c r="C9" s="61"/>
      <c r="D9" s="88"/>
      <c r="E9" s="88"/>
      <c r="F9" s="88"/>
      <c r="G9" s="88"/>
      <c r="H9" s="88"/>
      <c r="I9" s="88"/>
      <c r="J9" s="88"/>
      <c r="K9" s="88"/>
      <c r="L9" s="88"/>
      <c r="M9" s="88"/>
      <c r="N9" s="16"/>
    </row>
    <row r="10" spans="1:14" s="9" customFormat="1" ht="38.4" customHeight="1" thickBot="1" x14ac:dyDescent="0.3">
      <c r="A10" s="26">
        <v>2</v>
      </c>
      <c r="B10" s="62" t="s">
        <v>11</v>
      </c>
      <c r="C10" s="97" t="s">
        <v>12</v>
      </c>
      <c r="D10" s="97">
        <f>SUM(E10:M10)-J10</f>
        <v>177</v>
      </c>
      <c r="E10" s="97">
        <v>97</v>
      </c>
      <c r="F10" s="97">
        <v>6</v>
      </c>
      <c r="G10" s="97">
        <f t="shared" ref="G10:M10" si="0">G12+G13+G14+G15+G16+G17+G19+G20+G21+G22+G23+G24</f>
        <v>4</v>
      </c>
      <c r="H10" s="97">
        <f t="shared" si="0"/>
        <v>2</v>
      </c>
      <c r="I10" s="97">
        <v>20</v>
      </c>
      <c r="J10" s="97">
        <f t="shared" si="0"/>
        <v>2</v>
      </c>
      <c r="K10" s="97">
        <v>40</v>
      </c>
      <c r="L10" s="97">
        <v>6</v>
      </c>
      <c r="M10" s="97">
        <f t="shared" si="0"/>
        <v>2</v>
      </c>
      <c r="N10"/>
    </row>
    <row r="11" spans="1:14" s="9" customFormat="1" ht="10.5" customHeight="1" x14ac:dyDescent="0.25">
      <c r="A11" s="23"/>
      <c r="B11" s="52" t="s">
        <v>5</v>
      </c>
      <c r="C11" s="56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/>
    </row>
    <row r="12" spans="1:14" s="9" customFormat="1" ht="24.75" customHeight="1" thickBot="1" x14ac:dyDescent="0.3">
      <c r="A12" s="26" t="s">
        <v>96</v>
      </c>
      <c r="B12" s="63" t="s">
        <v>13</v>
      </c>
      <c r="C12" s="40" t="s">
        <v>12</v>
      </c>
      <c r="D12" s="40">
        <f>SUM(E12:M12)</f>
        <v>4</v>
      </c>
      <c r="E12" s="40">
        <v>3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1</v>
      </c>
      <c r="L12" s="40">
        <v>0</v>
      </c>
      <c r="M12" s="40">
        <v>0</v>
      </c>
      <c r="N12"/>
    </row>
    <row r="13" spans="1:14" s="9" customFormat="1" ht="77.400000000000006" customHeight="1" thickBot="1" x14ac:dyDescent="0.3">
      <c r="A13" s="64" t="s">
        <v>97</v>
      </c>
      <c r="B13" s="65" t="s">
        <v>14</v>
      </c>
      <c r="C13" s="97" t="s">
        <v>12</v>
      </c>
      <c r="D13" s="96">
        <f>SUM(E13:M13)</f>
        <v>21</v>
      </c>
      <c r="E13" s="96">
        <v>12</v>
      </c>
      <c r="F13" s="96">
        <v>1</v>
      </c>
      <c r="G13" s="96">
        <v>1</v>
      </c>
      <c r="H13" s="96">
        <v>0</v>
      </c>
      <c r="I13" s="96">
        <v>4</v>
      </c>
      <c r="J13" s="96">
        <v>0</v>
      </c>
      <c r="K13" s="96">
        <v>3</v>
      </c>
      <c r="L13" s="96">
        <v>0</v>
      </c>
      <c r="M13" s="96">
        <v>0</v>
      </c>
      <c r="N13"/>
    </row>
    <row r="14" spans="1:14" s="9" customFormat="1" ht="64.8" customHeight="1" thickBot="1" x14ac:dyDescent="0.3">
      <c r="A14" s="64" t="s">
        <v>98</v>
      </c>
      <c r="B14" s="65" t="s">
        <v>15</v>
      </c>
      <c r="C14" s="97" t="s">
        <v>12</v>
      </c>
      <c r="D14" s="96">
        <f>SUM(E14:M14)</f>
        <v>8</v>
      </c>
      <c r="E14" s="96">
        <v>5</v>
      </c>
      <c r="F14" s="96">
        <v>0</v>
      </c>
      <c r="G14" s="96">
        <v>0</v>
      </c>
      <c r="H14" s="96">
        <v>0</v>
      </c>
      <c r="I14" s="96">
        <v>1</v>
      </c>
      <c r="J14" s="96">
        <v>0</v>
      </c>
      <c r="K14" s="96">
        <v>2</v>
      </c>
      <c r="L14" s="96">
        <v>0</v>
      </c>
      <c r="M14" s="96">
        <v>0</v>
      </c>
      <c r="N14"/>
    </row>
    <row r="15" spans="1:14" s="9" customFormat="1" ht="51.6" customHeight="1" thickBot="1" x14ac:dyDescent="0.3">
      <c r="A15" s="27" t="s">
        <v>99</v>
      </c>
      <c r="B15" s="57" t="s">
        <v>16</v>
      </c>
      <c r="C15" s="97" t="s">
        <v>12</v>
      </c>
      <c r="D15" s="96">
        <f>SUM(E15:M15)-J15</f>
        <v>29</v>
      </c>
      <c r="E15" s="96">
        <v>19</v>
      </c>
      <c r="F15" s="96">
        <v>1</v>
      </c>
      <c r="G15" s="96">
        <v>0</v>
      </c>
      <c r="H15" s="96">
        <v>0</v>
      </c>
      <c r="I15" s="96">
        <v>3</v>
      </c>
      <c r="J15" s="91">
        <v>2</v>
      </c>
      <c r="K15" s="96">
        <v>4</v>
      </c>
      <c r="L15" s="96">
        <v>2</v>
      </c>
      <c r="M15" s="96">
        <v>0</v>
      </c>
      <c r="N15"/>
    </row>
    <row r="16" spans="1:14" s="9" customFormat="1" ht="24" customHeight="1" thickBot="1" x14ac:dyDescent="0.3">
      <c r="A16" s="24" t="s">
        <v>100</v>
      </c>
      <c r="B16" s="66" t="s">
        <v>17</v>
      </c>
      <c r="C16" s="38" t="s">
        <v>12</v>
      </c>
      <c r="D16" s="38">
        <f>SUM(E16:M16)</f>
        <v>4</v>
      </c>
      <c r="E16" s="38">
        <v>3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1</v>
      </c>
      <c r="L16" s="38">
        <v>0</v>
      </c>
      <c r="M16" s="38">
        <v>0</v>
      </c>
      <c r="N16"/>
    </row>
    <row r="17" spans="1:14" s="9" customFormat="1" ht="27" customHeight="1" thickBot="1" x14ac:dyDescent="0.3">
      <c r="A17" s="26" t="s">
        <v>88</v>
      </c>
      <c r="B17" s="63" t="s">
        <v>87</v>
      </c>
      <c r="C17" s="40" t="s">
        <v>12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/>
    </row>
    <row r="18" spans="1:14" s="9" customFormat="1" ht="28.5" hidden="1" customHeight="1" x14ac:dyDescent="0.3">
      <c r="A18" s="24" t="s">
        <v>18</v>
      </c>
      <c r="B18" s="67" t="s">
        <v>19</v>
      </c>
      <c r="C18" s="38" t="s">
        <v>20</v>
      </c>
      <c r="D18" s="89"/>
      <c r="E18" s="89"/>
      <c r="F18" s="89"/>
      <c r="G18" s="89"/>
      <c r="H18" s="89"/>
      <c r="I18" s="89"/>
      <c r="J18" s="89"/>
      <c r="K18" s="89"/>
      <c r="L18" s="89"/>
      <c r="M18" s="89"/>
      <c r="N18"/>
    </row>
    <row r="19" spans="1:14" s="9" customFormat="1" ht="27" thickBot="1" x14ac:dyDescent="0.3">
      <c r="A19" s="26" t="s">
        <v>38</v>
      </c>
      <c r="B19" s="63" t="s">
        <v>21</v>
      </c>
      <c r="C19" s="40" t="s">
        <v>12</v>
      </c>
      <c r="D19" s="40">
        <f t="shared" ref="D19:D24" si="1">SUM(E19:M19)</f>
        <v>7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7</v>
      </c>
      <c r="L19" s="40">
        <v>0</v>
      </c>
      <c r="M19" s="40">
        <v>0</v>
      </c>
      <c r="N19"/>
    </row>
    <row r="20" spans="1:14" ht="12.75" customHeight="1" thickBot="1" x14ac:dyDescent="0.3">
      <c r="A20" s="26" t="s">
        <v>41</v>
      </c>
      <c r="B20" s="63" t="s">
        <v>110</v>
      </c>
      <c r="C20" s="51" t="s">
        <v>12</v>
      </c>
      <c r="D20" s="51">
        <f t="shared" si="1"/>
        <v>14</v>
      </c>
      <c r="E20" s="51">
        <v>11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2</v>
      </c>
      <c r="L20" s="51">
        <v>0</v>
      </c>
      <c r="M20" s="51">
        <v>1</v>
      </c>
    </row>
    <row r="21" spans="1:14" ht="27" thickBot="1" x14ac:dyDescent="0.3">
      <c r="A21" s="26" t="s">
        <v>42</v>
      </c>
      <c r="B21" s="63" t="s">
        <v>111</v>
      </c>
      <c r="C21" s="51" t="s">
        <v>12</v>
      </c>
      <c r="D21" s="51">
        <f t="shared" si="1"/>
        <v>70</v>
      </c>
      <c r="E21" s="51">
        <v>34</v>
      </c>
      <c r="F21" s="51">
        <v>2</v>
      </c>
      <c r="G21" s="51">
        <v>2</v>
      </c>
      <c r="H21" s="51">
        <v>2</v>
      </c>
      <c r="I21" s="51">
        <v>11</v>
      </c>
      <c r="J21" s="51">
        <v>0</v>
      </c>
      <c r="K21" s="51">
        <v>14</v>
      </c>
      <c r="L21" s="51">
        <v>4</v>
      </c>
      <c r="M21" s="51">
        <v>1</v>
      </c>
    </row>
    <row r="22" spans="1:14" ht="13.8" thickBot="1" x14ac:dyDescent="0.3">
      <c r="A22" s="26" t="s">
        <v>43</v>
      </c>
      <c r="B22" s="63" t="s">
        <v>85</v>
      </c>
      <c r="C22" s="51" t="s">
        <v>12</v>
      </c>
      <c r="D22" s="51">
        <f t="shared" si="1"/>
        <v>4</v>
      </c>
      <c r="E22" s="51">
        <v>2</v>
      </c>
      <c r="F22" s="51">
        <v>0</v>
      </c>
      <c r="G22" s="51">
        <v>0</v>
      </c>
      <c r="H22" s="51">
        <v>0</v>
      </c>
      <c r="I22" s="51">
        <v>1</v>
      </c>
      <c r="J22" s="51">
        <v>0</v>
      </c>
      <c r="K22" s="51">
        <v>1</v>
      </c>
      <c r="L22" s="51">
        <v>0</v>
      </c>
      <c r="M22" s="51">
        <v>0</v>
      </c>
    </row>
    <row r="23" spans="1:14" ht="13.8" thickBot="1" x14ac:dyDescent="0.3">
      <c r="A23" s="26" t="s">
        <v>44</v>
      </c>
      <c r="B23" s="63" t="s">
        <v>22</v>
      </c>
      <c r="C23" s="51" t="s">
        <v>12</v>
      </c>
      <c r="D23" s="51">
        <f t="shared" si="1"/>
        <v>9</v>
      </c>
      <c r="E23" s="51">
        <v>5</v>
      </c>
      <c r="F23" s="51">
        <v>0</v>
      </c>
      <c r="G23" s="51">
        <v>1</v>
      </c>
      <c r="H23" s="51">
        <v>0</v>
      </c>
      <c r="I23" s="51">
        <v>0</v>
      </c>
      <c r="J23" s="51">
        <v>0</v>
      </c>
      <c r="K23" s="51">
        <v>3</v>
      </c>
      <c r="L23" s="51">
        <v>0</v>
      </c>
      <c r="M23" s="51">
        <v>0</v>
      </c>
    </row>
    <row r="24" spans="1:14" ht="12.75" customHeight="1" thickBot="1" x14ac:dyDescent="0.3">
      <c r="A24" s="23" t="s">
        <v>47</v>
      </c>
      <c r="B24" s="57" t="s">
        <v>91</v>
      </c>
      <c r="C24" s="68" t="s">
        <v>12</v>
      </c>
      <c r="D24" s="56">
        <f t="shared" si="1"/>
        <v>7</v>
      </c>
      <c r="E24" s="56">
        <v>3</v>
      </c>
      <c r="F24" s="56">
        <v>2</v>
      </c>
      <c r="G24" s="56">
        <v>0</v>
      </c>
      <c r="H24" s="56">
        <v>0</v>
      </c>
      <c r="I24" s="56">
        <v>0</v>
      </c>
      <c r="J24" s="56">
        <v>0</v>
      </c>
      <c r="K24" s="56">
        <v>2</v>
      </c>
      <c r="L24" s="56">
        <v>0</v>
      </c>
      <c r="M24" s="56">
        <v>0</v>
      </c>
    </row>
    <row r="25" spans="1:14" ht="53.4" thickBot="1" x14ac:dyDescent="0.3">
      <c r="A25" s="24" t="s">
        <v>48</v>
      </c>
      <c r="B25" s="66" t="s">
        <v>23</v>
      </c>
      <c r="C25" s="40" t="s">
        <v>12</v>
      </c>
      <c r="D25" s="21">
        <f>SUM(E25:M25)</f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</row>
    <row r="26" spans="1:14" x14ac:dyDescent="0.25">
      <c r="A26" s="23"/>
      <c r="B26" s="52" t="s">
        <v>5</v>
      </c>
      <c r="C26" s="18"/>
      <c r="D26" s="39"/>
      <c r="E26" s="39"/>
      <c r="F26" s="39"/>
      <c r="G26" s="39"/>
      <c r="H26" s="39"/>
      <c r="I26" s="39"/>
      <c r="J26" s="39"/>
      <c r="K26" s="39"/>
      <c r="L26" s="39"/>
      <c r="M26" s="39"/>
    </row>
    <row r="27" spans="1:14" ht="27" thickBot="1" x14ac:dyDescent="0.3">
      <c r="A27" s="23" t="s">
        <v>49</v>
      </c>
      <c r="B27" s="57" t="s">
        <v>13</v>
      </c>
      <c r="C27" s="97" t="s">
        <v>12</v>
      </c>
      <c r="D27" s="39">
        <f>SUM(E27:M27)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</row>
    <row r="28" spans="1:14" ht="78" customHeight="1" thickBot="1" x14ac:dyDescent="0.3">
      <c r="A28" s="24" t="s">
        <v>52</v>
      </c>
      <c r="B28" s="66" t="s">
        <v>14</v>
      </c>
      <c r="C28" s="40" t="s">
        <v>12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92">
        <v>0</v>
      </c>
      <c r="K28" s="21">
        <v>0</v>
      </c>
      <c r="L28" s="21">
        <v>0</v>
      </c>
      <c r="M28" s="21">
        <v>0</v>
      </c>
    </row>
    <row r="29" spans="1:14" ht="63.75" customHeight="1" thickBot="1" x14ac:dyDescent="0.3">
      <c r="A29" s="24" t="s">
        <v>54</v>
      </c>
      <c r="B29" s="66" t="s">
        <v>15</v>
      </c>
      <c r="C29" s="40" t="s">
        <v>12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</row>
    <row r="30" spans="1:14" ht="27" thickBot="1" x14ac:dyDescent="0.3">
      <c r="A30" s="26" t="s">
        <v>57</v>
      </c>
      <c r="B30" s="63" t="s">
        <v>17</v>
      </c>
      <c r="C30" s="40" t="s">
        <v>12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</row>
    <row r="31" spans="1:14" ht="24" customHeight="1" thickBot="1" x14ac:dyDescent="0.3">
      <c r="A31" s="26" t="s">
        <v>61</v>
      </c>
      <c r="B31" s="63" t="s">
        <v>86</v>
      </c>
      <c r="C31" s="40" t="s">
        <v>12</v>
      </c>
      <c r="D31" s="21">
        <f>SUM(E31:M31)</f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</row>
    <row r="32" spans="1:14" ht="27" thickBot="1" x14ac:dyDescent="0.3">
      <c r="A32" s="26" t="s">
        <v>65</v>
      </c>
      <c r="B32" s="63" t="s">
        <v>21</v>
      </c>
      <c r="C32" s="40" t="s">
        <v>12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</row>
    <row r="33" spans="1:14" ht="13.8" thickBot="1" x14ac:dyDescent="0.3">
      <c r="A33" s="26" t="s">
        <v>68</v>
      </c>
      <c r="B33" s="63" t="s">
        <v>85</v>
      </c>
      <c r="C33" s="51" t="s">
        <v>12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</row>
    <row r="34" spans="1:14" ht="13.8" thickBot="1" x14ac:dyDescent="0.3">
      <c r="A34" s="26" t="s">
        <v>69</v>
      </c>
      <c r="B34" s="63" t="s">
        <v>24</v>
      </c>
      <c r="C34" s="51" t="s">
        <v>12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</row>
    <row r="35" spans="1:14" ht="13.8" thickBot="1" x14ac:dyDescent="0.3">
      <c r="A35" s="26" t="s">
        <v>101</v>
      </c>
      <c r="B35" s="63" t="s">
        <v>90</v>
      </c>
      <c r="C35" s="51" t="s">
        <v>12</v>
      </c>
      <c r="D35" s="68">
        <v>0</v>
      </c>
      <c r="E35" s="90">
        <v>0</v>
      </c>
      <c r="F35" s="90">
        <v>0</v>
      </c>
      <c r="G35" s="90">
        <v>0</v>
      </c>
      <c r="H35" s="90">
        <v>0</v>
      </c>
      <c r="I35" s="90">
        <v>0</v>
      </c>
      <c r="J35" s="90">
        <v>0</v>
      </c>
      <c r="K35" s="90">
        <v>0</v>
      </c>
      <c r="L35" s="90">
        <v>0</v>
      </c>
      <c r="M35" s="90">
        <v>0</v>
      </c>
    </row>
    <row r="36" spans="1:14" s="2" customFormat="1" x14ac:dyDescent="0.25">
      <c r="A36" s="23"/>
      <c r="B36" s="47" t="s">
        <v>25</v>
      </c>
      <c r="C36" s="48"/>
      <c r="D36" s="85"/>
      <c r="E36" s="39"/>
      <c r="F36" s="39"/>
      <c r="G36" s="39"/>
      <c r="H36" s="39"/>
      <c r="I36" s="39"/>
      <c r="J36" s="39"/>
      <c r="K36" s="39"/>
      <c r="L36" s="39"/>
      <c r="M36" s="39"/>
    </row>
    <row r="37" spans="1:14" ht="30" customHeight="1" thickBot="1" x14ac:dyDescent="0.3">
      <c r="A37" s="26" t="s">
        <v>114</v>
      </c>
      <c r="B37" s="28" t="s">
        <v>26</v>
      </c>
      <c r="C37" s="41" t="s">
        <v>12</v>
      </c>
      <c r="D37" s="97">
        <f t="shared" ref="D37:D66" si="2">SUM(E37:M37)-J37</f>
        <v>156</v>
      </c>
      <c r="E37" s="40">
        <v>79</v>
      </c>
      <c r="F37" s="40">
        <v>8</v>
      </c>
      <c r="G37" s="40">
        <v>12</v>
      </c>
      <c r="H37" s="40">
        <v>9</v>
      </c>
      <c r="I37" s="40">
        <v>10</v>
      </c>
      <c r="J37" s="40">
        <v>1</v>
      </c>
      <c r="K37" s="40">
        <v>15</v>
      </c>
      <c r="L37" s="40">
        <v>13</v>
      </c>
      <c r="M37" s="40">
        <v>10</v>
      </c>
      <c r="N37" s="10"/>
    </row>
    <row r="38" spans="1:14" ht="16.8" customHeight="1" thickBot="1" x14ac:dyDescent="0.3">
      <c r="A38" s="26" t="s">
        <v>115</v>
      </c>
      <c r="B38" s="49" t="s">
        <v>29</v>
      </c>
      <c r="C38" s="50" t="s">
        <v>12</v>
      </c>
      <c r="D38" s="44">
        <f t="shared" si="2"/>
        <v>148</v>
      </c>
      <c r="E38" s="40">
        <v>73</v>
      </c>
      <c r="F38" s="40">
        <v>8</v>
      </c>
      <c r="G38" s="40">
        <v>12</v>
      </c>
      <c r="H38" s="40">
        <v>9</v>
      </c>
      <c r="I38" s="40">
        <v>10</v>
      </c>
      <c r="J38" s="40">
        <v>1</v>
      </c>
      <c r="K38" s="40">
        <v>13</v>
      </c>
      <c r="L38" s="40">
        <v>13</v>
      </c>
      <c r="M38" s="40">
        <v>10</v>
      </c>
      <c r="N38" s="10"/>
    </row>
    <row r="39" spans="1:14" ht="25.8" customHeight="1" x14ac:dyDescent="0.25">
      <c r="A39" s="23"/>
      <c r="B39" s="31" t="s">
        <v>27</v>
      </c>
      <c r="C39" s="48"/>
      <c r="D39" s="96"/>
      <c r="E39" s="39"/>
      <c r="F39" s="39"/>
      <c r="G39" s="39"/>
      <c r="H39" s="39"/>
      <c r="I39" s="39"/>
      <c r="J39" s="39"/>
      <c r="K39" s="39"/>
      <c r="L39" s="39"/>
      <c r="M39" s="39"/>
    </row>
    <row r="40" spans="1:14" ht="16.2" customHeight="1" thickBot="1" x14ac:dyDescent="0.3">
      <c r="A40" s="26" t="s">
        <v>116</v>
      </c>
      <c r="B40" s="28" t="s">
        <v>28</v>
      </c>
      <c r="C40" s="50" t="s">
        <v>12</v>
      </c>
      <c r="D40" s="97">
        <f>SUM(E40:M40)-J40</f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</row>
    <row r="41" spans="1:14" ht="13.5" customHeight="1" thickBot="1" x14ac:dyDescent="0.3">
      <c r="A41" s="26" t="s">
        <v>117</v>
      </c>
      <c r="B41" s="49" t="s">
        <v>29</v>
      </c>
      <c r="C41" s="50" t="s">
        <v>12</v>
      </c>
      <c r="D41" s="21">
        <f>SUM(E41:M41)-J41</f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</row>
    <row r="42" spans="1:14" ht="27" customHeight="1" thickBot="1" x14ac:dyDescent="0.3">
      <c r="A42" s="26" t="s">
        <v>118</v>
      </c>
      <c r="B42" s="28" t="s">
        <v>30</v>
      </c>
      <c r="C42" s="41" t="s">
        <v>12</v>
      </c>
      <c r="D42" s="21">
        <f t="shared" si="2"/>
        <v>43</v>
      </c>
      <c r="E42" s="40">
        <v>25</v>
      </c>
      <c r="F42" s="40">
        <v>1</v>
      </c>
      <c r="G42" s="40">
        <v>4</v>
      </c>
      <c r="H42" s="40">
        <v>3</v>
      </c>
      <c r="I42" s="40">
        <v>1</v>
      </c>
      <c r="J42" s="40">
        <v>0</v>
      </c>
      <c r="K42" s="40">
        <v>4</v>
      </c>
      <c r="L42" s="40">
        <v>1</v>
      </c>
      <c r="M42" s="40">
        <v>4</v>
      </c>
      <c r="N42" s="10"/>
    </row>
    <row r="43" spans="1:14" ht="13.5" customHeight="1" thickBot="1" x14ac:dyDescent="0.3">
      <c r="A43" s="26" t="s">
        <v>119</v>
      </c>
      <c r="B43" s="49" t="s">
        <v>29</v>
      </c>
      <c r="C43" s="50" t="s">
        <v>12</v>
      </c>
      <c r="D43" s="11">
        <f t="shared" si="2"/>
        <v>41</v>
      </c>
      <c r="E43" s="51">
        <v>24</v>
      </c>
      <c r="F43" s="51">
        <v>1</v>
      </c>
      <c r="G43" s="51">
        <v>4</v>
      </c>
      <c r="H43" s="51">
        <v>3</v>
      </c>
      <c r="I43" s="51">
        <v>1</v>
      </c>
      <c r="J43" s="51">
        <v>0</v>
      </c>
      <c r="K43" s="51">
        <v>3</v>
      </c>
      <c r="L43" s="51">
        <v>1</v>
      </c>
      <c r="M43" s="51">
        <v>4</v>
      </c>
      <c r="N43" s="10"/>
    </row>
    <row r="44" spans="1:14" ht="13.5" customHeight="1" thickBot="1" x14ac:dyDescent="0.3">
      <c r="A44" s="26" t="s">
        <v>120</v>
      </c>
      <c r="B44" s="28" t="s">
        <v>31</v>
      </c>
      <c r="C44" s="50" t="s">
        <v>12</v>
      </c>
      <c r="D44" s="11">
        <f t="shared" si="2"/>
        <v>31</v>
      </c>
      <c r="E44" s="51">
        <v>15</v>
      </c>
      <c r="F44" s="51">
        <v>2</v>
      </c>
      <c r="G44" s="51">
        <v>2</v>
      </c>
      <c r="H44" s="51">
        <v>2</v>
      </c>
      <c r="I44" s="51">
        <v>2</v>
      </c>
      <c r="J44" s="51">
        <v>0</v>
      </c>
      <c r="K44" s="51">
        <v>4</v>
      </c>
      <c r="L44" s="51">
        <v>2</v>
      </c>
      <c r="M44" s="51">
        <v>2</v>
      </c>
    </row>
    <row r="45" spans="1:14" ht="13.5" customHeight="1" thickBot="1" x14ac:dyDescent="0.3">
      <c r="A45" s="26" t="s">
        <v>121</v>
      </c>
      <c r="B45" s="49" t="s">
        <v>29</v>
      </c>
      <c r="C45" s="50" t="s">
        <v>12</v>
      </c>
      <c r="D45" s="11">
        <f t="shared" si="2"/>
        <v>28</v>
      </c>
      <c r="E45" s="51">
        <v>13</v>
      </c>
      <c r="F45" s="51">
        <v>2</v>
      </c>
      <c r="G45" s="51">
        <v>2</v>
      </c>
      <c r="H45" s="51">
        <v>2</v>
      </c>
      <c r="I45" s="51">
        <v>2</v>
      </c>
      <c r="J45" s="51">
        <v>0</v>
      </c>
      <c r="K45" s="51">
        <v>3</v>
      </c>
      <c r="L45" s="51">
        <v>2</v>
      </c>
      <c r="M45" s="51">
        <v>2</v>
      </c>
    </row>
    <row r="46" spans="1:14" ht="13.5" customHeight="1" thickBot="1" x14ac:dyDescent="0.3">
      <c r="A46" s="26" t="s">
        <v>122</v>
      </c>
      <c r="B46" s="28" t="s">
        <v>32</v>
      </c>
      <c r="C46" s="50" t="s">
        <v>12</v>
      </c>
      <c r="D46" s="11">
        <f t="shared" si="2"/>
        <v>3</v>
      </c>
      <c r="E46" s="51">
        <v>2</v>
      </c>
      <c r="F46" s="51">
        <v>0</v>
      </c>
      <c r="G46" s="51">
        <v>0</v>
      </c>
      <c r="H46" s="51">
        <v>0</v>
      </c>
      <c r="I46" s="51">
        <v>1</v>
      </c>
      <c r="J46" s="51">
        <v>0</v>
      </c>
      <c r="K46" s="51">
        <v>0</v>
      </c>
      <c r="L46" s="51">
        <v>0</v>
      </c>
      <c r="M46" s="51">
        <v>0</v>
      </c>
    </row>
    <row r="47" spans="1:14" ht="13.5" customHeight="1" thickBot="1" x14ac:dyDescent="0.3">
      <c r="A47" s="26" t="s">
        <v>123</v>
      </c>
      <c r="B47" s="52" t="s">
        <v>29</v>
      </c>
      <c r="C47" s="53" t="s">
        <v>12</v>
      </c>
      <c r="D47" s="11">
        <f t="shared" si="2"/>
        <v>3</v>
      </c>
      <c r="E47" s="51">
        <v>2</v>
      </c>
      <c r="F47" s="51">
        <v>0</v>
      </c>
      <c r="G47" s="51">
        <v>0</v>
      </c>
      <c r="H47" s="51">
        <v>0</v>
      </c>
      <c r="I47" s="51">
        <v>1</v>
      </c>
      <c r="J47" s="51">
        <v>0</v>
      </c>
      <c r="K47" s="51">
        <v>0</v>
      </c>
      <c r="L47" s="51">
        <v>0</v>
      </c>
      <c r="M47" s="51">
        <v>0</v>
      </c>
    </row>
    <row r="48" spans="1:14" ht="45.6" customHeight="1" thickBot="1" x14ac:dyDescent="0.3">
      <c r="A48" s="32" t="s">
        <v>124</v>
      </c>
      <c r="B48" s="22" t="s">
        <v>33</v>
      </c>
      <c r="C48" s="21" t="s">
        <v>12</v>
      </c>
      <c r="D48" s="21">
        <f t="shared" si="2"/>
        <v>1</v>
      </c>
      <c r="E48" s="40">
        <v>1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</row>
    <row r="49" spans="1:14" ht="13.8" thickBot="1" x14ac:dyDescent="0.3">
      <c r="A49" s="23" t="s">
        <v>125</v>
      </c>
      <c r="B49" s="29" t="s">
        <v>34</v>
      </c>
      <c r="C49" s="41" t="s">
        <v>12</v>
      </c>
      <c r="D49" s="21">
        <f t="shared" si="2"/>
        <v>1</v>
      </c>
      <c r="E49" s="40">
        <v>1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</row>
    <row r="50" spans="1:14" ht="45" customHeight="1" thickBot="1" x14ac:dyDescent="0.3">
      <c r="A50" s="34" t="s">
        <v>126</v>
      </c>
      <c r="B50" s="54" t="s">
        <v>35</v>
      </c>
      <c r="C50" s="41" t="s">
        <v>36</v>
      </c>
      <c r="D50" s="96">
        <f t="shared" si="2"/>
        <v>1275</v>
      </c>
      <c r="E50" s="39">
        <v>1275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</row>
    <row r="51" spans="1:14" s="2" customFormat="1" x14ac:dyDescent="0.25">
      <c r="A51" s="43"/>
      <c r="B51" s="35" t="s">
        <v>37</v>
      </c>
      <c r="C51" s="18"/>
      <c r="D51" s="75"/>
      <c r="E51" s="77"/>
      <c r="F51" s="19"/>
      <c r="G51" s="19"/>
      <c r="H51" s="19"/>
      <c r="I51" s="19"/>
      <c r="J51" s="19"/>
      <c r="K51" s="19"/>
      <c r="L51" s="19"/>
      <c r="M51" s="19"/>
    </row>
    <row r="52" spans="1:14" s="2" customFormat="1" ht="40.200000000000003" thickBot="1" x14ac:dyDescent="0.3">
      <c r="A52" s="32" t="s">
        <v>127</v>
      </c>
      <c r="B52" s="30" t="s">
        <v>89</v>
      </c>
      <c r="C52" s="41" t="s">
        <v>39</v>
      </c>
      <c r="D52" s="74">
        <f t="shared" si="2"/>
        <v>268.3</v>
      </c>
      <c r="E52" s="78">
        <v>139.19999999999999</v>
      </c>
      <c r="F52" s="74">
        <v>14.3</v>
      </c>
      <c r="G52" s="74">
        <v>16.899999999999999</v>
      </c>
      <c r="H52" s="74">
        <v>15.2</v>
      </c>
      <c r="I52" s="74">
        <v>17.899999999999999</v>
      </c>
      <c r="J52" s="74">
        <v>6.8</v>
      </c>
      <c r="K52" s="74">
        <v>32.700000000000003</v>
      </c>
      <c r="L52" s="74">
        <v>17.3</v>
      </c>
      <c r="M52" s="74">
        <v>14.8</v>
      </c>
      <c r="N52" s="10"/>
    </row>
    <row r="53" spans="1:14" s="2" customFormat="1" ht="53.4" thickBot="1" x14ac:dyDescent="0.3">
      <c r="A53" s="34" t="s">
        <v>128</v>
      </c>
      <c r="B53" s="30" t="s">
        <v>40</v>
      </c>
      <c r="C53" s="41" t="s">
        <v>39</v>
      </c>
      <c r="D53" s="79">
        <f t="shared" si="2"/>
        <v>230.9</v>
      </c>
      <c r="E53" s="80">
        <v>117.9</v>
      </c>
      <c r="F53" s="80">
        <v>11.3</v>
      </c>
      <c r="G53" s="80">
        <v>16.600000000000001</v>
      </c>
      <c r="H53" s="80">
        <v>13.8</v>
      </c>
      <c r="I53" s="80">
        <v>11.1</v>
      </c>
      <c r="J53" s="80">
        <v>4.5999999999999996</v>
      </c>
      <c r="K53" s="80">
        <v>32.700000000000003</v>
      </c>
      <c r="L53" s="80">
        <v>17.3</v>
      </c>
      <c r="M53" s="80">
        <v>10.199999999999999</v>
      </c>
      <c r="N53" s="10"/>
    </row>
    <row r="54" spans="1:14" s="25" customFormat="1" ht="12.75" customHeight="1" thickBot="1" x14ac:dyDescent="0.3">
      <c r="A54" s="24" t="s">
        <v>129</v>
      </c>
      <c r="B54" s="98" t="s">
        <v>45</v>
      </c>
      <c r="C54" s="33" t="s">
        <v>46</v>
      </c>
      <c r="D54" s="86">
        <f>SUM(E54:M54)-J54</f>
        <v>136.77000000000001</v>
      </c>
      <c r="E54" s="86">
        <v>91.84</v>
      </c>
      <c r="F54" s="86">
        <v>4.12</v>
      </c>
      <c r="G54" s="86">
        <v>4.7699999999999996</v>
      </c>
      <c r="H54" s="86">
        <v>4.5599999999999996</v>
      </c>
      <c r="I54" s="86">
        <v>8.06</v>
      </c>
      <c r="J54" s="86">
        <v>1.49</v>
      </c>
      <c r="K54" s="86">
        <v>13.01</v>
      </c>
      <c r="L54" s="86">
        <v>4.67</v>
      </c>
      <c r="M54" s="86">
        <v>5.74</v>
      </c>
    </row>
    <row r="55" spans="1:14" s="25" customFormat="1" ht="13.8" thickBot="1" x14ac:dyDescent="0.3">
      <c r="A55" s="24" t="s">
        <v>130</v>
      </c>
      <c r="B55" s="99"/>
      <c r="C55" s="33" t="s">
        <v>92</v>
      </c>
      <c r="D55" s="86">
        <f>SUM(E55:M55)-J55</f>
        <v>13.23</v>
      </c>
      <c r="E55" s="86">
        <v>8.8800000000000008</v>
      </c>
      <c r="F55" s="86">
        <v>0.4</v>
      </c>
      <c r="G55" s="86">
        <v>0.46</v>
      </c>
      <c r="H55" s="86">
        <v>0.44</v>
      </c>
      <c r="I55" s="86">
        <v>0.78</v>
      </c>
      <c r="J55" s="86">
        <v>0.14000000000000001</v>
      </c>
      <c r="K55" s="86">
        <v>1.26</v>
      </c>
      <c r="L55" s="86">
        <v>0.45</v>
      </c>
      <c r="M55" s="86">
        <v>0.56000000000000005</v>
      </c>
    </row>
    <row r="56" spans="1:14" s="25" customFormat="1" ht="12.75" customHeight="1" thickBot="1" x14ac:dyDescent="0.3">
      <c r="A56" s="24" t="s">
        <v>131</v>
      </c>
      <c r="B56" s="98" t="s">
        <v>112</v>
      </c>
      <c r="C56" s="33" t="s">
        <v>46</v>
      </c>
      <c r="D56" s="86">
        <f t="shared" si="2"/>
        <v>0</v>
      </c>
      <c r="E56" s="86">
        <v>0</v>
      </c>
      <c r="F56" s="86">
        <v>0</v>
      </c>
      <c r="G56" s="86">
        <v>0</v>
      </c>
      <c r="H56" s="86">
        <v>0</v>
      </c>
      <c r="I56" s="86">
        <v>0</v>
      </c>
      <c r="J56" s="86">
        <v>0</v>
      </c>
      <c r="K56" s="86">
        <v>0</v>
      </c>
      <c r="L56" s="86">
        <v>0</v>
      </c>
      <c r="M56" s="86">
        <v>0</v>
      </c>
    </row>
    <row r="57" spans="1:14" s="25" customFormat="1" ht="27" customHeight="1" thickBot="1" x14ac:dyDescent="0.3">
      <c r="A57" s="24" t="s">
        <v>132</v>
      </c>
      <c r="B57" s="99"/>
      <c r="C57" s="41" t="s">
        <v>92</v>
      </c>
      <c r="D57" s="87">
        <f t="shared" si="2"/>
        <v>0</v>
      </c>
      <c r="E57" s="87">
        <v>0</v>
      </c>
      <c r="F57" s="87">
        <v>0</v>
      </c>
      <c r="G57" s="87">
        <v>0</v>
      </c>
      <c r="H57" s="87">
        <v>0</v>
      </c>
      <c r="I57" s="87">
        <v>0</v>
      </c>
      <c r="J57" s="87">
        <v>0</v>
      </c>
      <c r="K57" s="87">
        <v>0</v>
      </c>
      <c r="L57" s="87">
        <v>0</v>
      </c>
      <c r="M57" s="87">
        <v>0</v>
      </c>
    </row>
    <row r="58" spans="1:14" s="15" customFormat="1" ht="27" thickBot="1" x14ac:dyDescent="0.3">
      <c r="A58" s="26" t="s">
        <v>133</v>
      </c>
      <c r="B58" s="28" t="s">
        <v>50</v>
      </c>
      <c r="C58" s="41" t="s">
        <v>51</v>
      </c>
      <c r="D58" s="21">
        <f t="shared" si="2"/>
        <v>386470</v>
      </c>
      <c r="E58" s="40">
        <v>216450</v>
      </c>
      <c r="F58" s="40">
        <v>16570</v>
      </c>
      <c r="G58" s="40">
        <v>0</v>
      </c>
      <c r="H58" s="40">
        <v>29350</v>
      </c>
      <c r="I58" s="40">
        <v>16630</v>
      </c>
      <c r="J58" s="40">
        <v>0</v>
      </c>
      <c r="K58" s="40">
        <v>56990</v>
      </c>
      <c r="L58" s="40">
        <v>24160</v>
      </c>
      <c r="M58" s="40">
        <v>26320</v>
      </c>
    </row>
    <row r="59" spans="1:14" s="15" customFormat="1" ht="40.200000000000003" thickBot="1" x14ac:dyDescent="0.3">
      <c r="A59" s="23" t="s">
        <v>134</v>
      </c>
      <c r="B59" s="31" t="s">
        <v>53</v>
      </c>
      <c r="C59" s="41" t="s">
        <v>12</v>
      </c>
      <c r="D59" s="21">
        <f t="shared" si="2"/>
        <v>2</v>
      </c>
      <c r="E59" s="39">
        <v>0</v>
      </c>
      <c r="F59" s="39">
        <v>0</v>
      </c>
      <c r="G59" s="39">
        <v>1</v>
      </c>
      <c r="H59" s="39">
        <v>0</v>
      </c>
      <c r="I59" s="39">
        <v>1</v>
      </c>
      <c r="J59" s="39">
        <v>1</v>
      </c>
      <c r="K59" s="39">
        <v>0</v>
      </c>
      <c r="L59" s="39">
        <v>0</v>
      </c>
      <c r="M59" s="39">
        <v>0</v>
      </c>
    </row>
    <row r="60" spans="1:14" s="25" customFormat="1" ht="27" thickBot="1" x14ac:dyDescent="0.3">
      <c r="A60" s="24" t="s">
        <v>135</v>
      </c>
      <c r="B60" s="36" t="s">
        <v>55</v>
      </c>
      <c r="C60" s="41" t="s">
        <v>12</v>
      </c>
      <c r="D60" s="21">
        <f t="shared" si="2"/>
        <v>32</v>
      </c>
      <c r="E60" s="38">
        <v>18</v>
      </c>
      <c r="F60" s="38">
        <v>3</v>
      </c>
      <c r="G60" s="38">
        <v>1</v>
      </c>
      <c r="H60" s="38">
        <v>2</v>
      </c>
      <c r="I60" s="38">
        <v>2</v>
      </c>
      <c r="J60" s="38">
        <v>1</v>
      </c>
      <c r="K60" s="38">
        <v>4</v>
      </c>
      <c r="L60" s="38">
        <v>1</v>
      </c>
      <c r="M60" s="38">
        <v>1</v>
      </c>
    </row>
    <row r="61" spans="1:14" s="25" customFormat="1" ht="27.75" customHeight="1" thickBot="1" x14ac:dyDescent="0.3">
      <c r="A61" s="24" t="s">
        <v>136</v>
      </c>
      <c r="B61" s="37" t="s">
        <v>56</v>
      </c>
      <c r="C61" s="41" t="s">
        <v>12</v>
      </c>
      <c r="D61" s="21">
        <f t="shared" si="2"/>
        <v>10</v>
      </c>
      <c r="E61" s="38">
        <v>6</v>
      </c>
      <c r="F61" s="38">
        <v>2</v>
      </c>
      <c r="G61" s="38">
        <v>0</v>
      </c>
      <c r="H61" s="38">
        <v>0</v>
      </c>
      <c r="I61" s="38">
        <v>1</v>
      </c>
      <c r="J61" s="38">
        <v>1</v>
      </c>
      <c r="K61" s="38">
        <v>1</v>
      </c>
      <c r="L61" s="38">
        <v>0</v>
      </c>
      <c r="M61" s="38">
        <v>0</v>
      </c>
    </row>
    <row r="62" spans="1:14" s="15" customFormat="1" ht="40.200000000000003" thickBot="1" x14ac:dyDescent="0.3">
      <c r="A62" s="24" t="s">
        <v>137</v>
      </c>
      <c r="B62" s="36" t="s">
        <v>58</v>
      </c>
      <c r="C62" s="41" t="s">
        <v>51</v>
      </c>
      <c r="D62" s="21">
        <f t="shared" si="2"/>
        <v>139512</v>
      </c>
      <c r="E62" s="38">
        <v>66192</v>
      </c>
      <c r="F62" s="38">
        <v>9524</v>
      </c>
      <c r="G62" s="38">
        <v>7460</v>
      </c>
      <c r="H62" s="38">
        <v>13563</v>
      </c>
      <c r="I62" s="38">
        <v>15016</v>
      </c>
      <c r="J62" s="38">
        <v>2088</v>
      </c>
      <c r="K62" s="38">
        <v>12509</v>
      </c>
      <c r="L62" s="38">
        <v>8732</v>
      </c>
      <c r="M62" s="38">
        <v>6516</v>
      </c>
    </row>
    <row r="63" spans="1:14" s="15" customFormat="1" ht="27" thickBot="1" x14ac:dyDescent="0.3">
      <c r="A63" s="24" t="s">
        <v>138</v>
      </c>
      <c r="B63" s="37" t="s">
        <v>59</v>
      </c>
      <c r="C63" s="41" t="s">
        <v>51</v>
      </c>
      <c r="D63" s="44">
        <f t="shared" si="2"/>
        <v>74263</v>
      </c>
      <c r="E63" s="38">
        <v>39164</v>
      </c>
      <c r="F63" s="38">
        <v>5028</v>
      </c>
      <c r="G63" s="38">
        <v>777</v>
      </c>
      <c r="H63" s="38">
        <v>7917</v>
      </c>
      <c r="I63" s="38">
        <v>10346</v>
      </c>
      <c r="J63" s="38">
        <v>1901</v>
      </c>
      <c r="K63" s="38">
        <v>4102</v>
      </c>
      <c r="L63" s="38">
        <v>5443</v>
      </c>
      <c r="M63" s="38">
        <v>1486</v>
      </c>
    </row>
    <row r="64" spans="1:14" s="15" customFormat="1" ht="53.4" thickBot="1" x14ac:dyDescent="0.3">
      <c r="A64" s="24" t="s">
        <v>139</v>
      </c>
      <c r="B64" s="36" t="s">
        <v>60</v>
      </c>
      <c r="C64" s="41" t="s">
        <v>51</v>
      </c>
      <c r="D64" s="21">
        <f t="shared" si="2"/>
        <v>2502</v>
      </c>
      <c r="E64" s="38">
        <v>1388</v>
      </c>
      <c r="F64" s="38">
        <v>320</v>
      </c>
      <c r="G64" s="38">
        <v>117</v>
      </c>
      <c r="H64" s="38">
        <v>220</v>
      </c>
      <c r="I64" s="38">
        <v>177</v>
      </c>
      <c r="J64" s="38">
        <v>55</v>
      </c>
      <c r="K64" s="38">
        <v>45</v>
      </c>
      <c r="L64" s="38">
        <v>0</v>
      </c>
      <c r="M64" s="38">
        <v>235</v>
      </c>
    </row>
    <row r="65" spans="1:13" s="15" customFormat="1" ht="27" thickBot="1" x14ac:dyDescent="0.3">
      <c r="A65" s="24" t="s">
        <v>140</v>
      </c>
      <c r="B65" s="36" t="s">
        <v>62</v>
      </c>
      <c r="C65" s="41" t="s">
        <v>51</v>
      </c>
      <c r="D65" s="21">
        <f t="shared" si="2"/>
        <v>89420</v>
      </c>
      <c r="E65" s="38">
        <v>45421</v>
      </c>
      <c r="F65" s="38">
        <v>3933</v>
      </c>
      <c r="G65" s="38">
        <v>5177</v>
      </c>
      <c r="H65" s="38">
        <v>5252</v>
      </c>
      <c r="I65" s="38">
        <v>9601</v>
      </c>
      <c r="J65" s="38">
        <v>2156</v>
      </c>
      <c r="K65" s="38">
        <v>8880</v>
      </c>
      <c r="L65" s="38">
        <v>6056</v>
      </c>
      <c r="M65" s="38">
        <v>5100</v>
      </c>
    </row>
    <row r="66" spans="1:13" s="15" customFormat="1" ht="27" thickBot="1" x14ac:dyDescent="0.3">
      <c r="A66" s="24" t="s">
        <v>141</v>
      </c>
      <c r="B66" s="37" t="s">
        <v>63</v>
      </c>
      <c r="C66" s="41" t="s">
        <v>51</v>
      </c>
      <c r="D66" s="21">
        <f t="shared" si="2"/>
        <v>39900</v>
      </c>
      <c r="E66" s="38">
        <v>21119</v>
      </c>
      <c r="F66" s="38">
        <v>1350</v>
      </c>
      <c r="G66" s="38">
        <v>2669</v>
      </c>
      <c r="H66" s="38">
        <v>2543</v>
      </c>
      <c r="I66" s="38">
        <v>1737</v>
      </c>
      <c r="J66" s="38">
        <v>264</v>
      </c>
      <c r="K66" s="38">
        <v>3913</v>
      </c>
      <c r="L66" s="38">
        <v>4934</v>
      </c>
      <c r="M66" s="38">
        <v>1635</v>
      </c>
    </row>
    <row r="67" spans="1:13" s="15" customFormat="1" ht="66.599999999999994" thickBot="1" x14ac:dyDescent="0.3">
      <c r="A67" s="24" t="s">
        <v>142</v>
      </c>
      <c r="B67" s="36" t="s">
        <v>64</v>
      </c>
      <c r="C67" s="41" t="s">
        <v>51</v>
      </c>
      <c r="D67" s="21">
        <f t="shared" ref="D67:D74" si="3">SUM(E67:M67)-J67</f>
        <v>1535</v>
      </c>
      <c r="E67" s="38">
        <v>496</v>
      </c>
      <c r="F67" s="38">
        <v>370</v>
      </c>
      <c r="G67" s="38">
        <v>117</v>
      </c>
      <c r="H67" s="38">
        <v>220</v>
      </c>
      <c r="I67" s="38">
        <v>122</v>
      </c>
      <c r="J67" s="38">
        <v>55</v>
      </c>
      <c r="K67" s="38">
        <v>45</v>
      </c>
      <c r="L67" s="38">
        <v>0</v>
      </c>
      <c r="M67" s="38">
        <v>165</v>
      </c>
    </row>
    <row r="68" spans="1:13" s="15" customFormat="1" ht="53.4" thickBot="1" x14ac:dyDescent="0.3">
      <c r="A68" s="24" t="s">
        <v>143</v>
      </c>
      <c r="B68" s="36" t="s">
        <v>93</v>
      </c>
      <c r="C68" s="41" t="s">
        <v>12</v>
      </c>
      <c r="D68" s="21">
        <f t="shared" si="3"/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</row>
    <row r="69" spans="1:13" s="15" customFormat="1" ht="27" customHeight="1" thickBot="1" x14ac:dyDescent="0.3">
      <c r="A69" s="24" t="s">
        <v>144</v>
      </c>
      <c r="B69" s="36" t="s">
        <v>66</v>
      </c>
      <c r="C69" s="41" t="s">
        <v>51</v>
      </c>
      <c r="D69" s="21">
        <f t="shared" si="3"/>
        <v>39410</v>
      </c>
      <c r="E69" s="38">
        <v>17835</v>
      </c>
      <c r="F69" s="38">
        <v>3300</v>
      </c>
      <c r="G69" s="38">
        <v>0</v>
      </c>
      <c r="H69" s="38">
        <v>0</v>
      </c>
      <c r="I69" s="38">
        <v>6186</v>
      </c>
      <c r="J69" s="38">
        <v>0</v>
      </c>
      <c r="K69" s="38">
        <v>6797</v>
      </c>
      <c r="L69" s="38">
        <v>4072</v>
      </c>
      <c r="M69" s="38">
        <v>1220</v>
      </c>
    </row>
    <row r="70" spans="1:13" s="15" customFormat="1" ht="27" thickBot="1" x14ac:dyDescent="0.3">
      <c r="A70" s="23" t="s">
        <v>102</v>
      </c>
      <c r="B70" s="29" t="s">
        <v>63</v>
      </c>
      <c r="C70" s="41" t="s">
        <v>51</v>
      </c>
      <c r="D70" s="21">
        <f t="shared" si="3"/>
        <v>15440</v>
      </c>
      <c r="E70" s="39">
        <v>4981</v>
      </c>
      <c r="F70" s="39">
        <v>2769</v>
      </c>
      <c r="G70" s="39">
        <v>0</v>
      </c>
      <c r="H70" s="39">
        <v>0</v>
      </c>
      <c r="I70" s="39">
        <v>3172</v>
      </c>
      <c r="J70" s="39">
        <v>0</v>
      </c>
      <c r="K70" s="39">
        <v>1767</v>
      </c>
      <c r="L70" s="39">
        <v>2350</v>
      </c>
      <c r="M70" s="39">
        <v>401</v>
      </c>
    </row>
    <row r="71" spans="1:13" s="15" customFormat="1" ht="66.599999999999994" thickBot="1" x14ac:dyDescent="0.3">
      <c r="A71" s="24" t="s">
        <v>103</v>
      </c>
      <c r="B71" s="36" t="s">
        <v>67</v>
      </c>
      <c r="C71" s="41" t="s">
        <v>51</v>
      </c>
      <c r="D71" s="21">
        <f t="shared" si="3"/>
        <v>10</v>
      </c>
      <c r="E71" s="38">
        <v>10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</row>
    <row r="72" spans="1:13" s="15" customFormat="1" ht="53.4" thickBot="1" x14ac:dyDescent="0.3">
      <c r="A72" s="24" t="s">
        <v>104</v>
      </c>
      <c r="B72" s="36" t="s">
        <v>94</v>
      </c>
      <c r="C72" s="41" t="s">
        <v>12</v>
      </c>
      <c r="D72" s="21">
        <f t="shared" si="3"/>
        <v>3</v>
      </c>
      <c r="E72" s="38">
        <v>0</v>
      </c>
      <c r="F72" s="38">
        <v>0</v>
      </c>
      <c r="G72" s="38">
        <v>1</v>
      </c>
      <c r="H72" s="38">
        <v>1</v>
      </c>
      <c r="I72" s="38">
        <v>1</v>
      </c>
      <c r="J72" s="38">
        <v>1</v>
      </c>
      <c r="K72" s="38">
        <v>0</v>
      </c>
      <c r="L72" s="38">
        <v>0</v>
      </c>
      <c r="M72" s="38">
        <v>0</v>
      </c>
    </row>
    <row r="73" spans="1:13" s="9" customFormat="1" ht="28.2" customHeight="1" x14ac:dyDescent="0.25">
      <c r="A73" s="27"/>
      <c r="B73" s="72" t="s">
        <v>70</v>
      </c>
      <c r="C73" s="73"/>
      <c r="D73" s="19"/>
      <c r="E73" s="76"/>
      <c r="F73" s="76"/>
      <c r="G73" s="76"/>
      <c r="H73" s="76"/>
      <c r="I73" s="76"/>
      <c r="J73" s="76"/>
      <c r="K73" s="76"/>
      <c r="L73" s="76"/>
      <c r="M73" s="76"/>
    </row>
    <row r="74" spans="1:13" s="9" customFormat="1" ht="27" customHeight="1" thickBot="1" x14ac:dyDescent="0.3">
      <c r="A74" s="26" t="s">
        <v>105</v>
      </c>
      <c r="B74" s="63" t="s">
        <v>71</v>
      </c>
      <c r="C74" s="41" t="s">
        <v>12</v>
      </c>
      <c r="D74" s="97">
        <f t="shared" si="3"/>
        <v>21</v>
      </c>
      <c r="E74" s="40">
        <v>11</v>
      </c>
      <c r="F74" s="40">
        <v>1</v>
      </c>
      <c r="G74" s="40">
        <v>1</v>
      </c>
      <c r="H74" s="40">
        <v>1</v>
      </c>
      <c r="I74" s="40">
        <v>2</v>
      </c>
      <c r="J74" s="40">
        <v>0</v>
      </c>
      <c r="K74" s="40">
        <v>2</v>
      </c>
      <c r="L74" s="40">
        <v>1</v>
      </c>
      <c r="M74" s="40">
        <v>2</v>
      </c>
    </row>
    <row r="75" spans="1:13" s="2" customFormat="1" ht="28.2" customHeight="1" x14ac:dyDescent="0.25">
      <c r="A75" s="58"/>
      <c r="B75" s="35" t="s">
        <v>72</v>
      </c>
      <c r="C75" s="59"/>
      <c r="D75" s="96"/>
      <c r="E75" s="84"/>
      <c r="F75" s="84"/>
      <c r="G75" s="84"/>
      <c r="H75" s="84"/>
      <c r="I75" s="84"/>
      <c r="J75" s="84"/>
      <c r="K75" s="84"/>
      <c r="L75" s="84"/>
      <c r="M75" s="84"/>
    </row>
    <row r="76" spans="1:13" ht="42" customHeight="1" thickBot="1" x14ac:dyDescent="0.3">
      <c r="A76" s="26" t="s">
        <v>106</v>
      </c>
      <c r="B76" s="30" t="s">
        <v>95</v>
      </c>
      <c r="C76" s="41" t="s">
        <v>73</v>
      </c>
      <c r="D76" s="97">
        <v>47851</v>
      </c>
      <c r="E76" s="83">
        <v>39210</v>
      </c>
      <c r="F76" s="97">
        <v>61</v>
      </c>
      <c r="G76" s="83">
        <v>84</v>
      </c>
      <c r="H76" s="97">
        <v>118</v>
      </c>
      <c r="I76" s="97">
        <v>3883</v>
      </c>
      <c r="J76" s="97">
        <v>0</v>
      </c>
      <c r="K76" s="97">
        <v>1175</v>
      </c>
      <c r="L76" s="97">
        <v>0</v>
      </c>
      <c r="M76" s="97">
        <v>1176</v>
      </c>
    </row>
    <row r="77" spans="1:13" s="8" customFormat="1" x14ac:dyDescent="0.25">
      <c r="A77" s="23"/>
      <c r="B77" s="47" t="s">
        <v>74</v>
      </c>
      <c r="C77" s="48"/>
      <c r="D77" s="96"/>
      <c r="E77" s="39"/>
      <c r="F77" s="39"/>
      <c r="G77" s="39"/>
      <c r="H77" s="39"/>
      <c r="I77" s="39"/>
      <c r="J77" s="39"/>
      <c r="K77" s="39"/>
      <c r="L77" s="39"/>
      <c r="M77" s="39"/>
    </row>
    <row r="78" spans="1:13" s="2" customFormat="1" ht="40.200000000000003" thickBot="1" x14ac:dyDescent="0.3">
      <c r="A78" s="23" t="s">
        <v>107</v>
      </c>
      <c r="B78" s="31" t="s">
        <v>75</v>
      </c>
      <c r="C78" s="41" t="s">
        <v>76</v>
      </c>
      <c r="D78" s="83">
        <f t="shared" ref="D78:D84" si="4">SUM(E78:M78)-J78</f>
        <v>21140</v>
      </c>
      <c r="E78" s="44">
        <v>16065</v>
      </c>
      <c r="F78" s="42">
        <v>0</v>
      </c>
      <c r="G78" s="42">
        <v>0</v>
      </c>
      <c r="H78" s="44">
        <v>501</v>
      </c>
      <c r="I78" s="42">
        <v>244</v>
      </c>
      <c r="J78" s="42">
        <v>244</v>
      </c>
      <c r="K78" s="44">
        <v>4029</v>
      </c>
      <c r="L78" s="44">
        <v>301</v>
      </c>
      <c r="M78" s="94">
        <v>0</v>
      </c>
    </row>
    <row r="79" spans="1:13" s="2" customFormat="1" ht="25.8" customHeight="1" thickBot="1" x14ac:dyDescent="0.3">
      <c r="A79" s="24" t="s">
        <v>108</v>
      </c>
      <c r="B79" s="22" t="s">
        <v>77</v>
      </c>
      <c r="C79" s="55" t="s">
        <v>76</v>
      </c>
      <c r="D79" s="95">
        <f t="shared" si="4"/>
        <v>13199</v>
      </c>
      <c r="E79" s="93">
        <v>13199</v>
      </c>
      <c r="F79" s="93">
        <v>0</v>
      </c>
      <c r="G79" s="93">
        <v>0</v>
      </c>
      <c r="H79" s="93">
        <v>0</v>
      </c>
      <c r="I79" s="93">
        <v>0</v>
      </c>
      <c r="J79" s="93">
        <v>0</v>
      </c>
      <c r="K79" s="93">
        <v>0</v>
      </c>
      <c r="L79" s="93">
        <v>0</v>
      </c>
      <c r="M79" s="93">
        <v>0</v>
      </c>
    </row>
    <row r="80" spans="1:13" s="20" customFormat="1" ht="26.4" x14ac:dyDescent="0.25">
      <c r="A80" s="23"/>
      <c r="B80" s="35" t="s">
        <v>80</v>
      </c>
      <c r="C80" s="45"/>
      <c r="D80" s="96"/>
      <c r="E80" s="81"/>
      <c r="F80" s="81"/>
      <c r="G80" s="81"/>
      <c r="H80" s="81"/>
      <c r="I80" s="81"/>
      <c r="J80" s="81"/>
      <c r="K80" s="82"/>
      <c r="L80" s="81"/>
      <c r="M80" s="81"/>
    </row>
    <row r="81" spans="1:13" s="20" customFormat="1" ht="27" thickBot="1" x14ac:dyDescent="0.3">
      <c r="A81" s="23" t="s">
        <v>78</v>
      </c>
      <c r="B81" s="30" t="s">
        <v>81</v>
      </c>
      <c r="C81" s="97" t="s">
        <v>12</v>
      </c>
      <c r="D81" s="83">
        <f>SUM(E81:M81)-J81</f>
        <v>6</v>
      </c>
      <c r="E81" s="83">
        <v>6</v>
      </c>
      <c r="F81" s="83">
        <v>0</v>
      </c>
      <c r="G81" s="83">
        <v>0</v>
      </c>
      <c r="H81" s="83">
        <v>0</v>
      </c>
      <c r="I81" s="83">
        <v>0</v>
      </c>
      <c r="J81" s="83">
        <v>0</v>
      </c>
      <c r="K81" s="83">
        <v>0</v>
      </c>
      <c r="L81" s="83">
        <v>0</v>
      </c>
      <c r="M81" s="83">
        <v>0</v>
      </c>
    </row>
    <row r="82" spans="1:13" ht="15.6" customHeight="1" x14ac:dyDescent="0.25">
      <c r="A82" s="27"/>
      <c r="B82" s="46" t="s">
        <v>82</v>
      </c>
      <c r="C82" s="45"/>
      <c r="D82" s="96"/>
      <c r="E82" s="42"/>
      <c r="F82" s="42"/>
      <c r="G82" s="42"/>
      <c r="H82" s="42"/>
      <c r="I82" s="42"/>
      <c r="J82" s="42"/>
      <c r="K82" s="42"/>
      <c r="L82" s="42"/>
      <c r="M82" s="42"/>
    </row>
    <row r="83" spans="1:13" ht="40.200000000000003" thickBot="1" x14ac:dyDescent="0.3">
      <c r="A83" s="26" t="s">
        <v>79</v>
      </c>
      <c r="B83" s="28" t="s">
        <v>83</v>
      </c>
      <c r="C83" s="97" t="s">
        <v>12</v>
      </c>
      <c r="D83" s="97">
        <f t="shared" si="4"/>
        <v>2</v>
      </c>
      <c r="E83" s="83">
        <v>0</v>
      </c>
      <c r="F83" s="83">
        <v>0</v>
      </c>
      <c r="G83" s="83">
        <v>0</v>
      </c>
      <c r="H83" s="83">
        <v>0</v>
      </c>
      <c r="I83" s="83">
        <v>1</v>
      </c>
      <c r="J83" s="83">
        <v>1</v>
      </c>
      <c r="K83" s="83">
        <v>0</v>
      </c>
      <c r="L83" s="83">
        <v>0</v>
      </c>
      <c r="M83" s="83">
        <v>1</v>
      </c>
    </row>
    <row r="84" spans="1:13" ht="27" thickBot="1" x14ac:dyDescent="0.3">
      <c r="A84" s="24" t="s">
        <v>109</v>
      </c>
      <c r="B84" s="22" t="s">
        <v>84</v>
      </c>
      <c r="C84" s="41" t="s">
        <v>12</v>
      </c>
      <c r="D84" s="97">
        <f t="shared" si="4"/>
        <v>2</v>
      </c>
      <c r="E84" s="83">
        <v>0</v>
      </c>
      <c r="F84" s="83">
        <v>0</v>
      </c>
      <c r="G84" s="83">
        <v>0</v>
      </c>
      <c r="H84" s="83">
        <v>0</v>
      </c>
      <c r="I84" s="83">
        <v>1</v>
      </c>
      <c r="J84" s="83">
        <v>1</v>
      </c>
      <c r="K84" s="83">
        <v>0</v>
      </c>
      <c r="L84" s="83">
        <v>0</v>
      </c>
      <c r="M84" s="93">
        <v>1</v>
      </c>
    </row>
  </sheetData>
  <mergeCells count="10">
    <mergeCell ref="B54:B55"/>
    <mergeCell ref="B56:B57"/>
    <mergeCell ref="C7:C8"/>
    <mergeCell ref="A1:M1"/>
    <mergeCell ref="A2:M2"/>
    <mergeCell ref="A4:A5"/>
    <mergeCell ref="B4:B5"/>
    <mergeCell ref="C4:C5"/>
    <mergeCell ref="D4:D5"/>
    <mergeCell ref="E4:M4"/>
  </mergeCells>
  <pageMargins left="0.39370078740157483" right="0.39370078740157483" top="1.1811023622047245" bottom="0.39370078740157483" header="0.51181102362204722" footer="0.51181102362204722"/>
  <pageSetup paperSize="9" firstPageNumber="0" orientation="landscape" r:id="rId1"/>
  <rowBreaks count="1" manualBreakCount="1">
    <brk id="76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/>
  </sheetViews>
  <sheetFormatPr defaultRowHeight="13.2" x14ac:dyDescent="0.25"/>
  <cols>
    <col min="1" max="1025" width="8.5546875"/>
  </cols>
  <sheetData/>
  <pageMargins left="0.75" right="0.75" top="1" bottom="1" header="0.51180555555555496" footer="0.51180555555555496"/>
  <pageSetup paperSize="9" firstPageNumber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A379883-03EA-4B5B-B317-AA0B45C9D9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95E73B3-8011-4C4A-9533-401EF876AF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A193E-AF3D-41D9-B731-C92830DA9902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Лист3</vt:lpstr>
      <vt:lpstr>Лист2</vt:lpstr>
      <vt:lpstr>Лист3!Заголовки_для_печати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Баскакова Нина Вадимовна</cp:lastModifiedBy>
  <cp:revision>1</cp:revision>
  <cp:lastPrinted>2023-05-30T04:11:03Z</cp:lastPrinted>
  <dcterms:created xsi:type="dcterms:W3CDTF">1996-10-08T23:32:33Z</dcterms:created>
  <dcterms:modified xsi:type="dcterms:W3CDTF">2024-09-13T06:49:19Z</dcterms:modified>
  <cp:contentType>Item</cp:contentType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</vt:lpwstr>
  </property>
  <property fmtid="{D5CDD505-2E9C-101B-9397-08002B2CF9AE}" pid="9" name="�����������_x0020_����">
    <vt:bool>true</vt:bool>
  </property>
</Properties>
</file>